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FY24\Transfer\Josie\Z_Working (EMPTY)\"/>
    </mc:Choice>
  </mc:AlternateContent>
  <xr:revisionPtr revIDLastSave="0" documentId="8_{2C32B703-3450-4B2C-9C13-10005C22DEF9}" xr6:coauthVersionLast="47" xr6:coauthVersionMax="47" xr10:uidLastSave="{00000000-0000-0000-0000-000000000000}"/>
  <bookViews>
    <workbookView xWindow="28680" yWindow="-120" windowWidth="29040" windowHeight="15840" tabRatio="640" activeTab="1" xr2:uid="{00000000-000D-0000-FFFF-FFFF00000000}"/>
  </bookViews>
  <sheets>
    <sheet name="CIMI" sheetId="7" r:id="rId1"/>
    <sheet name="PDP" sheetId="5" r:id="rId2"/>
  </sheets>
  <definedNames>
    <definedName name="_xlnm.Print_Area" localSheetId="0">CIMI!$C$1:$D$12</definedName>
    <definedName name="_xlnm.Print_Area" localSheetId="1">PDP!$C$1:$E$13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7" l="1"/>
  <c r="H14" i="5" l="1"/>
  <c r="K14" i="5" s="1"/>
  <c r="L14" i="5" s="1"/>
  <c r="B14" i="5"/>
  <c r="B13" i="5"/>
  <c r="B11" i="5" l="1"/>
  <c r="F12" i="7"/>
  <c r="F11" i="7"/>
  <c r="B12" i="7"/>
  <c r="B11" i="7"/>
  <c r="H13" i="5"/>
  <c r="K13" i="5" s="1"/>
  <c r="L13" i="5" s="1"/>
  <c r="H12" i="5"/>
  <c r="H11" i="5"/>
  <c r="K11" i="5" s="1"/>
  <c r="B12" i="5"/>
  <c r="G12" i="7"/>
  <c r="G11" i="7"/>
  <c r="I12" i="7" l="1"/>
  <c r="J12" i="7" s="1"/>
  <c r="I11" i="7"/>
  <c r="K12" i="5"/>
  <c r="L12" i="5" s="1"/>
  <c r="I12" i="5"/>
  <c r="L11" i="5"/>
  <c r="I11" i="5"/>
</calcChain>
</file>

<file path=xl/sharedStrings.xml><?xml version="1.0" encoding="utf-8"?>
<sst xmlns="http://schemas.openxmlformats.org/spreadsheetml/2006/main" count="47" uniqueCount="28">
  <si>
    <t>Communities In Motion Implementation Grant Ranking Sheet FY2022</t>
  </si>
  <si>
    <t>Totals</t>
  </si>
  <si>
    <t>Agency:</t>
  </si>
  <si>
    <t>Number of Votes:</t>
  </si>
  <si>
    <t>Instructions: Click on empty cells and select your choice from drop-down in the bottom right corner</t>
  </si>
  <si>
    <t>Agency Name:</t>
  </si>
  <si>
    <t>CIMI</t>
  </si>
  <si>
    <t>PDP</t>
  </si>
  <si>
    <t>Totals:</t>
  </si>
  <si>
    <t>Total Agency Votes Counted in this Scoring:</t>
  </si>
  <si>
    <t>Project Development Program Ranking Sheet FY2025</t>
  </si>
  <si>
    <t>ACHD 1</t>
  </si>
  <si>
    <r>
      <t xml:space="preserve">Instructions: Enter agency name and the number of agency votes your scoring will count for; then click on empty cells and select your choice from drop-down in the bottom right corner (zooming in for easier viewing/selection). To see full project descriptions, click on header links below (example: </t>
    </r>
    <r>
      <rPr>
        <b/>
        <sz val="10"/>
        <color theme="8" tint="-0.249977111117893"/>
        <rFont val="Verdana"/>
        <family val="2"/>
      </rPr>
      <t>ACHD 1</t>
    </r>
    <r>
      <rPr>
        <i/>
        <sz val="10"/>
        <color theme="1"/>
        <rFont val="Verdana"/>
        <family val="2"/>
      </rPr>
      <t>). Be sure to rank both the CIMI page as well as the PDP page (tabs at bottom left).</t>
    </r>
  </si>
  <si>
    <r>
      <t xml:space="preserve">Instructions: Enter agency name and the number of agency votes your scoring will count for; then click on empty cells and select your choice from drop-down in the bottom right corner (zooming in for easier viewing/selection). To see full project descriptions, click on header links below (example: </t>
    </r>
    <r>
      <rPr>
        <b/>
        <sz val="11"/>
        <color theme="8" tint="-0.249977111117893"/>
        <rFont val="Verdana"/>
        <family val="2"/>
      </rPr>
      <t>ACHD 1</t>
    </r>
    <r>
      <rPr>
        <i/>
        <sz val="12"/>
        <color theme="1"/>
        <rFont val="Verdana"/>
        <family val="2"/>
      </rPr>
      <t>). Be sure to rank both the CIMI page as well as the PDP page (tabs at bottom left).</t>
    </r>
  </si>
  <si>
    <t>XXX</t>
  </si>
  <si>
    <r>
      <rPr>
        <b/>
        <sz val="11"/>
        <color theme="1"/>
        <rFont val="Verdana"/>
        <family val="2"/>
      </rPr>
      <t xml:space="preserve">4. XXX            </t>
    </r>
    <r>
      <rPr>
        <sz val="11"/>
        <color theme="1"/>
        <rFont val="Verdana"/>
        <family val="2"/>
      </rPr>
      <t xml:space="preserve">                          ACHD
$50,000 Requested
Local Priority </t>
    </r>
    <r>
      <rPr>
        <sz val="11"/>
        <color rgb="FFFF0000"/>
        <rFont val="Verdana"/>
        <family val="2"/>
      </rPr>
      <t>X</t>
    </r>
    <r>
      <rPr>
        <sz val="11"/>
        <color theme="1"/>
        <rFont val="Verdana"/>
        <family val="2"/>
      </rPr>
      <t xml:space="preserve"> of 3</t>
    </r>
  </si>
  <si>
    <r>
      <t>4. </t>
    </r>
    <r>
      <rPr>
        <b/>
        <sz val="11"/>
        <color theme="1"/>
        <rFont val="Verdana"/>
        <family val="2"/>
      </rPr>
      <t xml:space="preserve">XXX            </t>
    </r>
    <r>
      <rPr>
        <sz val="11"/>
        <color theme="1"/>
        <rFont val="Verdana"/>
        <family val="2"/>
      </rPr>
      <t xml:space="preserve">                            ACHD
$50,000 Requested
Local Priority </t>
    </r>
    <r>
      <rPr>
        <sz val="11"/>
        <color rgb="FFFF0000"/>
        <rFont val="Verdana"/>
        <family val="2"/>
      </rPr>
      <t>X</t>
    </r>
    <r>
      <rPr>
        <sz val="11"/>
        <color theme="1"/>
        <rFont val="Verdana"/>
        <family val="2"/>
      </rPr>
      <t xml:space="preserve"> of 3</t>
    </r>
  </si>
  <si>
    <t>CIMI Implementation Program Ranking Sheet FY2025</t>
  </si>
  <si>
    <t>NAMPA 1</t>
  </si>
  <si>
    <r>
      <rPr>
        <b/>
        <sz val="11"/>
        <color theme="1"/>
        <rFont val="Verdana"/>
        <family val="2"/>
      </rPr>
      <t xml:space="preserve">1. Black Cat Road Bridge Relocation Plan     </t>
    </r>
    <r>
      <rPr>
        <sz val="11"/>
        <color theme="1"/>
        <rFont val="Verdana"/>
        <family val="2"/>
      </rPr>
      <t xml:space="preserve">                          ACHD
$50,000 Requested
Local Priority </t>
    </r>
    <r>
      <rPr>
        <sz val="11"/>
        <rFont val="Verdana"/>
        <family val="2"/>
      </rPr>
      <t>2</t>
    </r>
    <r>
      <rPr>
        <sz val="11"/>
        <color theme="1"/>
        <rFont val="Verdana"/>
        <family val="2"/>
      </rPr>
      <t xml:space="preserve"> of 2</t>
    </r>
  </si>
  <si>
    <r>
      <rPr>
        <b/>
        <sz val="11"/>
        <color theme="1"/>
        <rFont val="Verdana"/>
        <family val="2"/>
      </rPr>
      <t xml:space="preserve">1. Bicycle &amp; Pedestrian Counters in Ada County                                                </t>
    </r>
    <r>
      <rPr>
        <sz val="11"/>
        <color theme="1"/>
        <rFont val="Verdana"/>
        <family val="2"/>
      </rPr>
      <t>ACHD
$35,000 Requested
Local Priority 1 of 2</t>
    </r>
  </si>
  <si>
    <t>NAMPA 2</t>
  </si>
  <si>
    <r>
      <rPr>
        <b/>
        <sz val="11"/>
        <color theme="1"/>
        <rFont val="Verdana"/>
        <family val="2"/>
      </rPr>
      <t xml:space="preserve">3. Robinson Blvd &amp; Greenhurst Rd RRX Elimination                                                      </t>
    </r>
    <r>
      <rPr>
        <sz val="11"/>
        <color theme="1"/>
        <rFont val="Verdana"/>
        <family val="2"/>
      </rPr>
      <t xml:space="preserve">City of Nampa
$50,000 Requested
Local Priority </t>
    </r>
    <r>
      <rPr>
        <sz val="11"/>
        <rFont val="Verdana"/>
        <family val="2"/>
      </rPr>
      <t>2</t>
    </r>
    <r>
      <rPr>
        <sz val="11"/>
        <color theme="1"/>
        <rFont val="Verdana"/>
        <family val="2"/>
      </rPr>
      <t xml:space="preserve"> of 3</t>
    </r>
  </si>
  <si>
    <r>
      <rPr>
        <b/>
        <sz val="11"/>
        <color theme="1"/>
        <rFont val="Verdana"/>
        <family val="2"/>
      </rPr>
      <t xml:space="preserve">2. North Yale Street &amp; 7th Street Corridor                                                      </t>
    </r>
    <r>
      <rPr>
        <sz val="11"/>
        <color theme="1"/>
        <rFont val="Verdana"/>
        <family val="2"/>
      </rPr>
      <t>City of Nampa
$50,000 Requested
Local Priority 1 of 2</t>
    </r>
  </si>
  <si>
    <r>
      <t xml:space="preserve">2. North Yale Street &amp; 7th Street Corridor                                                     </t>
    </r>
    <r>
      <rPr>
        <sz val="11"/>
        <color theme="1"/>
        <rFont val="Verdana"/>
        <family val="2"/>
      </rPr>
      <t>City of Nampa
$50,000 Requested
Local Priority 1 of 2</t>
    </r>
  </si>
  <si>
    <r>
      <rPr>
        <b/>
        <sz val="11"/>
        <color theme="1"/>
        <rFont val="Verdana"/>
        <family val="2"/>
      </rPr>
      <t xml:space="preserve">2. North Yale Street &amp; 7th Street Corridor </t>
    </r>
    <r>
      <rPr>
        <sz val="11"/>
        <color theme="1"/>
        <rFont val="Verdana"/>
        <family val="2"/>
      </rPr>
      <t xml:space="preserve">                                                  City of Nampa
$50,000 Requested
Local Priority 1 of 2</t>
    </r>
  </si>
  <si>
    <r>
      <rPr>
        <b/>
        <sz val="11"/>
        <color theme="1"/>
        <rFont val="Verdana"/>
        <family val="2"/>
      </rPr>
      <t xml:space="preserve">2. North Yale Street &amp; 7th Street Corridor                                                  </t>
    </r>
    <r>
      <rPr>
        <sz val="11"/>
        <color theme="1"/>
        <rFont val="Verdana"/>
        <family val="2"/>
      </rPr>
      <t>City of Nampa 
$50,000 Requested
Local Priority</t>
    </r>
    <r>
      <rPr>
        <sz val="11"/>
        <rFont val="Verdana"/>
        <family val="2"/>
      </rPr>
      <t xml:space="preserve"> 1</t>
    </r>
    <r>
      <rPr>
        <sz val="11"/>
        <color theme="1"/>
        <rFont val="Verdana"/>
        <family val="2"/>
      </rPr>
      <t xml:space="preserve"> of 2</t>
    </r>
  </si>
  <si>
    <r>
      <rPr>
        <b/>
        <sz val="11"/>
        <color theme="1"/>
        <rFont val="Verdana"/>
        <family val="2"/>
      </rPr>
      <t xml:space="preserve">2. North Yale Street &amp; 7th Street Corridor                                                 </t>
    </r>
    <r>
      <rPr>
        <sz val="11"/>
        <color theme="1"/>
        <rFont val="Verdana"/>
        <family val="2"/>
      </rPr>
      <t>City of Nampa 
$50,000 Requested
Local Priority</t>
    </r>
    <r>
      <rPr>
        <sz val="11"/>
        <rFont val="Verdana"/>
        <family val="2"/>
      </rPr>
      <t xml:space="preserve"> 1</t>
    </r>
    <r>
      <rPr>
        <sz val="11"/>
        <color theme="1"/>
        <rFont val="Verdana"/>
        <family val="2"/>
      </rPr>
      <t xml:space="preserve"> of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</si>
</sst>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20"/>
      <color theme="1"/>
      <name val="Verdana"/>
      <family val="2"/>
    </font>
    <font>
      <b/>
      <sz val="20"/>
      <color theme="1"/>
      <name val="Verdana"/>
      <family val="2"/>
    </font>
    <font>
      <b/>
      <sz val="16"/>
      <color theme="1"/>
      <name val="Verdana"/>
      <family val="2"/>
    </font>
    <font>
      <i/>
      <sz val="16"/>
      <color theme="1"/>
      <name val="Verdana"/>
      <family val="2"/>
    </font>
    <font>
      <i/>
      <sz val="11"/>
      <color theme="1"/>
      <name val="Verdana"/>
      <family val="2"/>
    </font>
    <font>
      <i/>
      <sz val="11"/>
      <color theme="1"/>
      <name val="Calibri Light"/>
      <family val="2"/>
      <scheme val="major"/>
    </font>
    <font>
      <b/>
      <sz val="22"/>
      <color theme="1"/>
      <name val="Verdana"/>
      <family val="2"/>
    </font>
    <font>
      <sz val="22"/>
      <color theme="1"/>
      <name val="Verdana"/>
      <family val="2"/>
    </font>
    <font>
      <sz val="22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18"/>
      <color theme="1"/>
      <name val="Verdana"/>
      <family val="2"/>
    </font>
    <font>
      <b/>
      <sz val="14"/>
      <color theme="1"/>
      <name val="Verdana"/>
      <family val="2"/>
    </font>
    <font>
      <i/>
      <sz val="12"/>
      <color theme="1"/>
      <name val="Verdana"/>
      <family val="2"/>
    </font>
    <font>
      <b/>
      <sz val="10"/>
      <color theme="8" tint="-0.249977111117893"/>
      <name val="Verdana"/>
      <family val="2"/>
    </font>
    <font>
      <b/>
      <sz val="11"/>
      <color theme="8" tint="-0.249977111117893"/>
      <name val="Verdana"/>
      <family val="2"/>
    </font>
    <font>
      <i/>
      <sz val="10"/>
      <color theme="1"/>
      <name val="Verdana"/>
      <family val="2"/>
    </font>
    <font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Verdana"/>
      <family val="2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DED6B4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ADAA9D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7" tint="0.59999389629810485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7" tint="0.59999389629810485"/>
      </left>
      <right/>
      <top style="thin">
        <color indexed="64"/>
      </top>
      <bottom style="thin">
        <color theme="7" tint="0.59999389629810485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7" tint="0.59999389629810485"/>
      </left>
      <right style="thin">
        <color indexed="64"/>
      </right>
      <top style="thin">
        <color theme="7" tint="0.5999938962981048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7" tint="0.5999938962981048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7" tint="0.59999389629810485"/>
      </right>
      <top/>
      <bottom style="medium">
        <color indexed="64"/>
      </bottom>
      <diagonal/>
    </border>
    <border>
      <left/>
      <right style="thin">
        <color theme="7" tint="0.59999389629810485"/>
      </right>
      <top style="thin">
        <color indexed="64"/>
      </top>
      <bottom style="thin">
        <color indexed="64"/>
      </bottom>
      <diagonal/>
    </border>
    <border>
      <left style="thin">
        <color theme="7" tint="0.59999389629810485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4" fillId="0" borderId="0" xfId="0" applyFont="1" applyAlignment="1">
      <alignment textRotation="9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textRotation="90"/>
    </xf>
    <xf numFmtId="0" fontId="1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textRotation="90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13" fillId="0" borderId="1" xfId="0" applyFont="1" applyBorder="1"/>
    <xf numFmtId="0" fontId="0" fillId="0" borderId="1" xfId="0" applyBorder="1"/>
    <xf numFmtId="0" fontId="4" fillId="0" borderId="1" xfId="0" applyFont="1" applyBorder="1"/>
    <xf numFmtId="0" fontId="10" fillId="0" borderId="1" xfId="0" applyFont="1" applyBorder="1"/>
    <xf numFmtId="0" fontId="6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 hidden="1"/>
    </xf>
    <xf numFmtId="0" fontId="2" fillId="3" borderId="4" xfId="0" applyFont="1" applyFill="1" applyBorder="1" applyAlignment="1">
      <alignment horizontal="left" vertical="top" wrapText="1"/>
    </xf>
    <xf numFmtId="0" fontId="2" fillId="5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textRotation="90"/>
    </xf>
    <xf numFmtId="0" fontId="2" fillId="0" borderId="6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 applyProtection="1">
      <alignment horizontal="center" vertical="center" wrapText="1"/>
      <protection locked="0" hidden="1"/>
    </xf>
    <xf numFmtId="0" fontId="3" fillId="0" borderId="10" xfId="0" applyFont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0" fillId="0" borderId="17" xfId="0" applyBorder="1"/>
    <xf numFmtId="0" fontId="3" fillId="6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3" fillId="6" borderId="21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3" fillId="7" borderId="22" xfId="0" applyFont="1" applyFill="1" applyBorder="1" applyAlignment="1" applyProtection="1">
      <alignment horizontal="center" vertical="center" wrapText="1"/>
      <protection locked="0" hidden="1"/>
    </xf>
    <xf numFmtId="0" fontId="3" fillId="7" borderId="23" xfId="0" applyFont="1" applyFill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>
      <alignment horizontal="center" vertical="center" textRotation="90"/>
    </xf>
    <xf numFmtId="0" fontId="3" fillId="7" borderId="24" xfId="0" applyFont="1" applyFill="1" applyBorder="1" applyAlignment="1" applyProtection="1">
      <alignment horizontal="center" vertical="center" wrapText="1"/>
      <protection locked="0" hidden="1"/>
    </xf>
    <xf numFmtId="0" fontId="3" fillId="0" borderId="25" xfId="0" applyFont="1" applyBorder="1" applyAlignment="1" applyProtection="1">
      <alignment horizontal="center" vertical="center" wrapText="1"/>
      <protection locked="0" hidden="1"/>
    </xf>
    <xf numFmtId="0" fontId="3" fillId="0" borderId="26" xfId="0" applyFont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 applyProtection="1">
      <alignment horizontal="center" vertical="center" wrapText="1"/>
      <protection locked="0" hidden="1"/>
    </xf>
    <xf numFmtId="0" fontId="3" fillId="4" borderId="27" xfId="0" applyFont="1" applyFill="1" applyBorder="1" applyAlignment="1">
      <alignment horizontal="center" vertical="center"/>
    </xf>
    <xf numFmtId="0" fontId="26" fillId="5" borderId="1" xfId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7" borderId="31" xfId="0" applyFont="1" applyFill="1" applyBorder="1" applyAlignment="1" applyProtection="1">
      <alignment horizontal="center" vertical="center" wrapText="1"/>
      <protection locked="0" hidden="1"/>
    </xf>
    <xf numFmtId="0" fontId="3" fillId="7" borderId="32" xfId="0" applyFont="1" applyFill="1" applyBorder="1" applyAlignment="1" applyProtection="1">
      <alignment horizontal="center" vertical="center" wrapText="1"/>
      <protection locked="0" hidden="1"/>
    </xf>
    <xf numFmtId="0" fontId="3" fillId="0" borderId="33" xfId="0" applyFont="1" applyBorder="1" applyAlignment="1" applyProtection="1">
      <alignment horizontal="center" vertical="center" wrapText="1"/>
      <protection locked="0" hidden="1"/>
    </xf>
    <xf numFmtId="0" fontId="3" fillId="7" borderId="34" xfId="0" applyFont="1" applyFill="1" applyBorder="1" applyAlignment="1" applyProtection="1">
      <alignment horizontal="center" vertical="center" wrapText="1"/>
      <protection locked="0" hidden="1"/>
    </xf>
    <xf numFmtId="0" fontId="3" fillId="7" borderId="35" xfId="0" applyFont="1" applyFill="1" applyBorder="1" applyAlignment="1" applyProtection="1">
      <alignment horizontal="center" vertical="center" wrapText="1"/>
      <protection locked="0" hidden="1"/>
    </xf>
    <xf numFmtId="0" fontId="3" fillId="0" borderId="35" xfId="0" applyFont="1" applyBorder="1" applyAlignment="1" applyProtection="1">
      <alignment horizontal="center" vertical="center" wrapText="1"/>
      <protection locked="0" hidden="1"/>
    </xf>
    <xf numFmtId="0" fontId="2" fillId="0" borderId="18" xfId="0" applyFont="1" applyBorder="1"/>
    <xf numFmtId="0" fontId="3" fillId="0" borderId="36" xfId="0" applyFont="1" applyBorder="1" applyAlignment="1">
      <alignment horizontal="center" vertical="center"/>
    </xf>
    <xf numFmtId="0" fontId="2" fillId="0" borderId="1" xfId="0" applyFont="1" applyBorder="1"/>
    <xf numFmtId="0" fontId="3" fillId="0" borderId="37" xfId="0" applyFont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6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7" fillId="0" borderId="16" xfId="0" applyFont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8" fillId="5" borderId="0" xfId="0" applyFont="1" applyFill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6" xfId="0" applyFont="1" applyBorder="1"/>
    <xf numFmtId="0" fontId="17" fillId="0" borderId="15" xfId="0" applyFont="1" applyBorder="1"/>
    <xf numFmtId="0" fontId="17" fillId="0" borderId="7" xfId="0" applyFont="1" applyBorder="1"/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ED6B4"/>
      <color rgb="FFADAA9D"/>
      <color rgb="FFFFF9E7"/>
      <color rgb="FFDBD7B7"/>
      <color rgb="FFAAA98C"/>
      <color rgb="FFB0AE86"/>
      <color rgb="FFB0A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passidaho.org/wp-content/uploads/COMPASS_FY25-31_Nampa_Yalest_75thSt_CorridorStudy.pdf" TargetMode="External"/><Relationship Id="rId1" Type="http://schemas.openxmlformats.org/officeDocument/2006/relationships/hyperlink" Target="https://compassidaho.org/wp-content/uploads/COMPASS_FY25-31_ACHDBicycleandPedestrianCounters_Application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assidaho.org/wp-content/uploads/COMPASS_FY25-31_Nampa_RobinsonBlvd-GreenhurtsRdRRXElimination.pdf" TargetMode="External"/><Relationship Id="rId2" Type="http://schemas.openxmlformats.org/officeDocument/2006/relationships/hyperlink" Target="https://compassidaho.org/wp-content/uploads/COMPASS_FY25-31_Nampa_RobinsonBlvd-GreenhurtsRdRRXElimination.pdf" TargetMode="External"/><Relationship Id="rId1" Type="http://schemas.openxmlformats.org/officeDocument/2006/relationships/hyperlink" Target="https://compassidaho.org/wp-content/uploads/COMPASS_FY25-31_ACHD_BlackCatRdBridgeRelocationPlan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A2EB2-58BC-4209-9913-F2054AE91DBA}">
  <sheetPr>
    <pageSetUpPr fitToPage="1"/>
  </sheetPr>
  <dimension ref="A1:P17"/>
  <sheetViews>
    <sheetView zoomScale="60" zoomScaleNormal="60" workbookViewId="0">
      <pane xSplit="2" ySplit="10" topLeftCell="D11" activePane="bottomRight" state="frozen"/>
      <selection pane="topRight" activeCell="C1" sqref="C1"/>
      <selection pane="bottomLeft" activeCell="A8" sqref="A8"/>
      <selection pane="bottomRight" activeCell="A12" sqref="A12"/>
    </sheetView>
  </sheetViews>
  <sheetFormatPr defaultRowHeight="15" x14ac:dyDescent="0.25"/>
  <cols>
    <col min="1" max="1" width="31.140625" customWidth="1"/>
    <col min="2" max="2" width="8.7109375" customWidth="1"/>
    <col min="3" max="5" width="33.42578125" customWidth="1"/>
    <col min="6" max="6" width="8.7109375" customWidth="1"/>
    <col min="7" max="7" width="8.7109375" hidden="1" customWidth="1"/>
    <col min="8" max="8" width="1.28515625" style="1" customWidth="1"/>
    <col min="9" max="9" width="21.85546875" style="4" customWidth="1"/>
    <col min="10" max="10" width="20.85546875" customWidth="1"/>
    <col min="11" max="12" width="9.140625" customWidth="1"/>
  </cols>
  <sheetData>
    <row r="1" spans="1:16" s="26" customFormat="1" ht="28.5" hidden="1" x14ac:dyDescent="0.45">
      <c r="A1" s="32"/>
      <c r="B1" s="32"/>
      <c r="C1" s="23" t="s">
        <v>0</v>
      </c>
      <c r="D1" s="24"/>
      <c r="E1" s="24"/>
      <c r="F1" s="24"/>
      <c r="G1" s="24"/>
      <c r="H1" s="24"/>
      <c r="I1" s="25"/>
      <c r="L1" s="27"/>
      <c r="M1" s="28"/>
      <c r="N1" s="28"/>
      <c r="P1" s="29"/>
    </row>
    <row r="2" spans="1:16" hidden="1" x14ac:dyDescent="0.25">
      <c r="A2" s="33"/>
      <c r="B2" s="33"/>
    </row>
    <row r="3" spans="1:16" s="1" customFormat="1" ht="41.25" hidden="1" customHeight="1" thickBot="1" x14ac:dyDescent="0.3">
      <c r="A3" s="34"/>
      <c r="B3" s="34"/>
      <c r="C3" s="87" t="s">
        <v>2</v>
      </c>
      <c r="D3" s="87"/>
      <c r="E3" s="87"/>
      <c r="F3" s="87"/>
      <c r="G3" s="87"/>
      <c r="H3" s="6"/>
      <c r="I3" s="7"/>
      <c r="L3" s="3"/>
      <c r="M3" s="2"/>
      <c r="N3" s="2"/>
      <c r="P3" s="4"/>
    </row>
    <row r="4" spans="1:16" s="15" customFormat="1" ht="41.25" hidden="1" customHeight="1" thickBot="1" x14ac:dyDescent="0.3">
      <c r="A4" s="35"/>
      <c r="B4" s="35"/>
      <c r="C4" s="12" t="s">
        <v>4</v>
      </c>
      <c r="D4" s="13"/>
      <c r="E4" s="13"/>
      <c r="F4" s="13"/>
      <c r="G4" s="13"/>
      <c r="H4" s="13"/>
      <c r="I4" s="14"/>
      <c r="L4" s="16"/>
      <c r="M4" s="17"/>
      <c r="N4" s="17"/>
      <c r="P4" s="18"/>
    </row>
    <row r="5" spans="1:16" ht="24.75" hidden="1" x14ac:dyDescent="0.3">
      <c r="A5" s="36"/>
      <c r="B5" s="21"/>
      <c r="C5" s="37">
        <v>1</v>
      </c>
      <c r="D5" s="38">
        <v>2</v>
      </c>
      <c r="E5" s="19"/>
      <c r="F5" s="22"/>
      <c r="G5" s="8"/>
      <c r="H5" s="9"/>
      <c r="I5" s="11" t="s">
        <v>1</v>
      </c>
    </row>
    <row r="6" spans="1:16" ht="31.5" customHeight="1" thickBot="1" x14ac:dyDescent="0.3">
      <c r="A6" s="93" t="s">
        <v>17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6" ht="25.5" thickBot="1" x14ac:dyDescent="0.3">
      <c r="A7" s="88" t="s">
        <v>5</v>
      </c>
      <c r="B7" s="88"/>
      <c r="C7" s="89"/>
      <c r="D7" s="90"/>
      <c r="E7" s="91" t="s">
        <v>3</v>
      </c>
      <c r="F7" s="92"/>
      <c r="G7" s="46"/>
      <c r="H7" s="99"/>
      <c r="I7" s="100"/>
      <c r="J7" s="101"/>
    </row>
    <row r="8" spans="1:16" ht="38.25" customHeight="1" x14ac:dyDescent="0.25">
      <c r="A8" s="97" t="s">
        <v>12</v>
      </c>
      <c r="B8" s="98"/>
      <c r="C8" s="98"/>
      <c r="D8" s="98"/>
      <c r="E8" s="98"/>
      <c r="F8" s="98"/>
      <c r="G8" s="98"/>
      <c r="H8" s="98"/>
      <c r="I8" s="98"/>
      <c r="J8" s="98"/>
    </row>
    <row r="9" spans="1:16" ht="38.25" customHeight="1" thickBot="1" x14ac:dyDescent="0.3">
      <c r="A9" s="44"/>
      <c r="B9" s="42"/>
      <c r="C9" s="72" t="s">
        <v>11</v>
      </c>
      <c r="D9" s="72" t="s">
        <v>18</v>
      </c>
      <c r="E9" s="44"/>
      <c r="F9" s="41"/>
      <c r="G9" s="21"/>
      <c r="H9" s="21"/>
      <c r="I9" s="102" t="s">
        <v>8</v>
      </c>
      <c r="J9" s="104" t="s">
        <v>9</v>
      </c>
      <c r="K9" s="94"/>
      <c r="L9" s="95"/>
      <c r="M9" s="95"/>
    </row>
    <row r="10" spans="1:16" ht="111" customHeight="1" thickBot="1" x14ac:dyDescent="0.3">
      <c r="A10" s="49" t="s">
        <v>6</v>
      </c>
      <c r="B10" s="43"/>
      <c r="C10" s="40" t="s">
        <v>20</v>
      </c>
      <c r="D10" s="40" t="s">
        <v>26</v>
      </c>
      <c r="E10" s="48"/>
      <c r="F10" s="41"/>
      <c r="G10" s="20"/>
      <c r="H10" s="6"/>
      <c r="I10" s="103"/>
      <c r="J10" s="105"/>
      <c r="K10" s="94"/>
      <c r="L10" s="96"/>
      <c r="M10" s="96"/>
    </row>
    <row r="11" spans="1:16" ht="126.75" customHeight="1" thickBot="1" x14ac:dyDescent="0.3">
      <c r="A11" s="40" t="s">
        <v>20</v>
      </c>
      <c r="B11" s="45" t="str">
        <f>C9</f>
        <v>ACHD 1</v>
      </c>
      <c r="C11" s="50"/>
      <c r="D11" s="51"/>
      <c r="E11" s="40" t="s">
        <v>20</v>
      </c>
      <c r="F11" s="43" t="str">
        <f>C9</f>
        <v>ACHD 1</v>
      </c>
      <c r="G11" s="31">
        <f>D5</f>
        <v>2</v>
      </c>
      <c r="H11" s="60"/>
      <c r="I11" s="74">
        <f>COUNTIF($C$11:$D$12,F11)</f>
        <v>0</v>
      </c>
      <c r="J11" s="71">
        <f>I11*H7</f>
        <v>0</v>
      </c>
      <c r="K11" s="58"/>
    </row>
    <row r="12" spans="1:16" ht="126.75" customHeight="1" x14ac:dyDescent="0.25">
      <c r="A12" s="55" t="s">
        <v>27</v>
      </c>
      <c r="B12" s="45" t="str">
        <f>D9</f>
        <v>NAMPA 1</v>
      </c>
      <c r="C12" s="70"/>
      <c r="D12" s="70"/>
      <c r="E12" s="55" t="s">
        <v>26</v>
      </c>
      <c r="F12" s="43" t="str">
        <f>D9</f>
        <v>NAMPA 1</v>
      </c>
      <c r="G12" s="31" t="e">
        <f>#REF!</f>
        <v>#REF!</v>
      </c>
      <c r="H12" s="20"/>
      <c r="I12" s="68">
        <f>COUNTIF($C$11:$D$12,F12)</f>
        <v>0</v>
      </c>
      <c r="J12" s="73">
        <f>I12*H7</f>
        <v>0</v>
      </c>
      <c r="K12" s="58"/>
    </row>
    <row r="13" spans="1:16" x14ac:dyDescent="0.25">
      <c r="A13" s="6"/>
      <c r="B13" s="6"/>
      <c r="C13" s="6"/>
      <c r="D13" s="6"/>
      <c r="E13" s="6"/>
      <c r="F13" s="6"/>
      <c r="G13" s="6"/>
      <c r="H13" s="6"/>
      <c r="I13" s="10"/>
    </row>
    <row r="14" spans="1:16" ht="15.75" x14ac:dyDescent="0.25">
      <c r="I14" s="5"/>
    </row>
    <row r="15" spans="1:16" ht="15.75" x14ac:dyDescent="0.25">
      <c r="I15" s="5"/>
    </row>
    <row r="16" spans="1:16" ht="15.75" x14ac:dyDescent="0.25">
      <c r="I16" s="5"/>
    </row>
    <row r="17" spans="9:9" ht="15.75" x14ac:dyDescent="0.25">
      <c r="I17" s="5"/>
    </row>
  </sheetData>
  <mergeCells count="12">
    <mergeCell ref="K9:M9"/>
    <mergeCell ref="K10:M10"/>
    <mergeCell ref="A8:J8"/>
    <mergeCell ref="H7:J7"/>
    <mergeCell ref="I9:I10"/>
    <mergeCell ref="J9:J10"/>
    <mergeCell ref="C3:D3"/>
    <mergeCell ref="E3:G3"/>
    <mergeCell ref="A7:B7"/>
    <mergeCell ref="C7:D7"/>
    <mergeCell ref="E7:F7"/>
    <mergeCell ref="A6:K6"/>
  </mergeCells>
  <phoneticPr fontId="15" type="noConversion"/>
  <conditionalFormatting sqref="A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5:E5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:F12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1:G12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1:I12">
    <cfRule type="dataBar" priority="4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{1ECE4830-1778-48C6-9E28-DD27C6469506}</x14:id>
        </ext>
      </extLst>
    </cfRule>
  </conditionalFormatting>
  <conditionalFormatting sqref="I13:I17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{32F015B3-8A54-4FA8-B3FE-EAAE5E5C9D8E}</x14:id>
        </ext>
      </extLst>
    </cfRule>
  </conditionalFormatting>
  <dataValidations count="2">
    <dataValidation type="list" allowBlank="1" showInputMessage="1" showErrorMessage="1" sqref="C11:C12 D12" xr:uid="{362E79B5-8FAF-4FE9-A03B-80672858CE72}">
      <formula1>"KUNA 2, BOISE 1"</formula1>
    </dataValidation>
    <dataValidation type="list" allowBlank="1" showInputMessage="1" showErrorMessage="1" sqref="D11" xr:uid="{D347A5D3-1603-4690-A49A-FC5371CDDF4D}">
      <formula1>"ACHD 1, NAMPA 1"</formula1>
    </dataValidation>
  </dataValidations>
  <hyperlinks>
    <hyperlink ref="C9" r:id="rId1" xr:uid="{43876BD0-EFD1-4320-8444-3AA2A9C238C6}"/>
    <hyperlink ref="D9" r:id="rId2" xr:uid="{713517CD-722F-4AF9-A494-E64EE6560F41}"/>
  </hyperlinks>
  <pageMargins left="0.25" right="0.25" top="0.75" bottom="0.75" header="0.3" footer="0.3"/>
  <pageSetup paperSize="17" scale="45" orientation="landscape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CE4830-1778-48C6-9E28-DD27C646950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I11:I12</xm:sqref>
        </x14:conditionalFormatting>
        <x14:conditionalFormatting xmlns:xm="http://schemas.microsoft.com/office/excel/2006/main">
          <x14:cfRule type="dataBar" id="{32F015B3-8A54-4FA8-B3FE-EAAE5E5C9D8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I13:I17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DF0E-EBDB-4F93-9313-78EF469FCE9C}">
  <sheetPr>
    <pageSetUpPr fitToPage="1"/>
  </sheetPr>
  <dimension ref="A1:R20"/>
  <sheetViews>
    <sheetView tabSelected="1" zoomScale="55" zoomScaleNormal="55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G12" sqref="G12"/>
    </sheetView>
  </sheetViews>
  <sheetFormatPr defaultRowHeight="15" x14ac:dyDescent="0.25"/>
  <cols>
    <col min="1" max="1" width="33.42578125" customWidth="1"/>
    <col min="2" max="2" width="8.7109375" customWidth="1"/>
    <col min="3" max="3" width="33.42578125" customWidth="1"/>
    <col min="4" max="4" width="33.7109375" customWidth="1"/>
    <col min="5" max="5" width="33.42578125" customWidth="1"/>
    <col min="6" max="6" width="33.42578125" hidden="1" customWidth="1"/>
    <col min="7" max="7" width="33.7109375" customWidth="1"/>
    <col min="8" max="8" width="8.7109375" customWidth="1"/>
    <col min="9" max="9" width="8.7109375" hidden="1" customWidth="1"/>
    <col min="10" max="10" width="3.7109375" style="1" customWidth="1"/>
    <col min="11" max="11" width="21.85546875" style="4" customWidth="1"/>
    <col min="12" max="12" width="19.5703125" customWidth="1"/>
  </cols>
  <sheetData>
    <row r="1" spans="1:18" s="26" customFormat="1" ht="28.5" hidden="1" x14ac:dyDescent="0.45">
      <c r="A1" s="32"/>
      <c r="B1" s="32"/>
      <c r="C1" s="23" t="s">
        <v>0</v>
      </c>
      <c r="D1" s="24"/>
      <c r="E1" s="24"/>
      <c r="F1" s="24"/>
      <c r="G1" s="24"/>
      <c r="H1" s="24"/>
      <c r="I1" s="24"/>
      <c r="J1" s="24"/>
      <c r="K1" s="25"/>
      <c r="N1" s="27"/>
      <c r="O1" s="28"/>
      <c r="P1" s="28"/>
      <c r="R1" s="29"/>
    </row>
    <row r="2" spans="1:18" hidden="1" x14ac:dyDescent="0.25">
      <c r="A2" s="33"/>
      <c r="B2" s="33"/>
    </row>
    <row r="3" spans="1:18" s="1" customFormat="1" ht="41.25" hidden="1" customHeight="1" thickBot="1" x14ac:dyDescent="0.3">
      <c r="A3" s="34"/>
      <c r="B3" s="34"/>
      <c r="C3" s="87" t="s">
        <v>2</v>
      </c>
      <c r="D3" s="87"/>
      <c r="E3" s="87"/>
      <c r="F3" s="52"/>
      <c r="G3" s="87"/>
      <c r="H3" s="87"/>
      <c r="I3" s="87"/>
      <c r="J3" s="6"/>
      <c r="K3" s="7"/>
      <c r="N3" s="3"/>
      <c r="O3" s="2"/>
      <c r="P3" s="2"/>
      <c r="R3" s="4"/>
    </row>
    <row r="4" spans="1:18" s="15" customFormat="1" ht="41.25" hidden="1" customHeight="1" thickBot="1" x14ac:dyDescent="0.3">
      <c r="A4" s="35"/>
      <c r="B4" s="35"/>
      <c r="C4" s="12" t="s">
        <v>4</v>
      </c>
      <c r="D4" s="13"/>
      <c r="E4" s="13"/>
      <c r="F4" s="13"/>
      <c r="G4" s="13"/>
      <c r="H4" s="13"/>
      <c r="I4" s="13"/>
      <c r="J4" s="13"/>
      <c r="K4" s="14"/>
      <c r="N4" s="16"/>
      <c r="O4" s="17"/>
      <c r="P4" s="17"/>
      <c r="R4" s="18"/>
    </row>
    <row r="5" spans="1:18" ht="24.75" hidden="1" x14ac:dyDescent="0.3">
      <c r="A5" s="36"/>
      <c r="B5" s="21"/>
      <c r="C5" s="37">
        <v>1</v>
      </c>
      <c r="D5" s="38">
        <v>2</v>
      </c>
      <c r="E5" s="38">
        <v>3</v>
      </c>
      <c r="F5" s="38">
        <v>3</v>
      </c>
      <c r="G5" s="19"/>
      <c r="H5" s="22"/>
      <c r="I5" s="8"/>
      <c r="J5" s="9"/>
      <c r="K5" s="11" t="s">
        <v>1</v>
      </c>
    </row>
    <row r="6" spans="1:18" ht="34.5" customHeight="1" thickBot="1" x14ac:dyDescent="0.3">
      <c r="A6" s="106" t="s">
        <v>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8" ht="25.5" thickBot="1" x14ac:dyDescent="0.3">
      <c r="A7" s="88" t="s">
        <v>5</v>
      </c>
      <c r="B7" s="88"/>
      <c r="C7" s="89"/>
      <c r="D7" s="90"/>
      <c r="E7" s="91" t="s">
        <v>3</v>
      </c>
      <c r="F7" s="107"/>
      <c r="G7" s="62" t="s">
        <v>3</v>
      </c>
      <c r="H7" s="108"/>
      <c r="I7" s="109"/>
      <c r="J7" s="109"/>
      <c r="K7" s="109"/>
      <c r="L7" s="110"/>
    </row>
    <row r="8" spans="1:18" ht="42.75" customHeight="1" x14ac:dyDescent="0.25">
      <c r="A8" s="111" t="s">
        <v>13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8" ht="46.5" customHeight="1" thickBot="1" x14ac:dyDescent="0.3">
      <c r="A9" s="47"/>
      <c r="B9" s="41"/>
      <c r="C9" s="72" t="s">
        <v>11</v>
      </c>
      <c r="D9" s="72" t="s">
        <v>18</v>
      </c>
      <c r="E9" s="72" t="s">
        <v>21</v>
      </c>
      <c r="F9" s="53" t="s">
        <v>14</v>
      </c>
      <c r="G9" s="47"/>
      <c r="H9" s="41"/>
      <c r="I9" s="21"/>
      <c r="J9" s="21"/>
      <c r="K9" s="102" t="s">
        <v>8</v>
      </c>
      <c r="L9" s="104" t="s">
        <v>9</v>
      </c>
      <c r="M9" s="94"/>
      <c r="N9" s="95"/>
      <c r="O9" s="95"/>
    </row>
    <row r="10" spans="1:18" ht="119.25" customHeight="1" thickBot="1" x14ac:dyDescent="0.3">
      <c r="A10" s="49" t="s">
        <v>7</v>
      </c>
      <c r="B10" s="41"/>
      <c r="C10" s="40" t="s">
        <v>19</v>
      </c>
      <c r="D10" s="40" t="s">
        <v>23</v>
      </c>
      <c r="E10" s="40" t="s">
        <v>22</v>
      </c>
      <c r="F10" s="40" t="s">
        <v>15</v>
      </c>
      <c r="G10" s="48"/>
      <c r="H10" s="41"/>
      <c r="I10" s="20"/>
      <c r="J10" s="6"/>
      <c r="K10" s="103"/>
      <c r="L10" s="105"/>
      <c r="M10" s="94"/>
      <c r="N10" s="96"/>
      <c r="O10" s="96"/>
    </row>
    <row r="11" spans="1:18" ht="120.75" customHeight="1" thickTop="1" thickBot="1" x14ac:dyDescent="0.3">
      <c r="A11" s="40" t="s">
        <v>19</v>
      </c>
      <c r="B11" s="43" t="str">
        <f>C9</f>
        <v>ACHD 1</v>
      </c>
      <c r="C11" s="66"/>
      <c r="D11" s="67"/>
      <c r="E11" s="67"/>
      <c r="F11" s="39"/>
      <c r="G11" s="40" t="s">
        <v>19</v>
      </c>
      <c r="H11" s="43" t="str">
        <f>C9</f>
        <v>ACHD 1</v>
      </c>
      <c r="I11" s="31">
        <f>C5</f>
        <v>1</v>
      </c>
      <c r="J11" s="60"/>
      <c r="K11" s="30">
        <f>COUNTIF($C$11:$E$13,H11)</f>
        <v>0</v>
      </c>
      <c r="L11" s="61">
        <f>K11*H7</f>
        <v>0</v>
      </c>
      <c r="M11" s="58"/>
    </row>
    <row r="12" spans="1:18" ht="120.75" customHeight="1" thickTop="1" x14ac:dyDescent="0.25">
      <c r="A12" s="86" t="s">
        <v>24</v>
      </c>
      <c r="B12" s="43" t="str">
        <f>D9</f>
        <v>NAMPA 1</v>
      </c>
      <c r="C12" s="75"/>
      <c r="D12" s="76"/>
      <c r="E12" s="77"/>
      <c r="F12" s="67"/>
      <c r="G12" s="55" t="s">
        <v>25</v>
      </c>
      <c r="H12" s="43" t="str">
        <f>D9</f>
        <v>NAMPA 1</v>
      </c>
      <c r="I12" s="31">
        <f>D5</f>
        <v>2</v>
      </c>
      <c r="J12" s="20"/>
      <c r="K12" s="68">
        <f>COUNTIF($C$11:$E$13,H12)</f>
        <v>0</v>
      </c>
      <c r="L12" s="69">
        <f>K12*H7</f>
        <v>0</v>
      </c>
      <c r="M12" s="58"/>
    </row>
    <row r="13" spans="1:18" ht="119.25" customHeight="1" x14ac:dyDescent="0.25">
      <c r="A13" s="55" t="s">
        <v>22</v>
      </c>
      <c r="B13" s="43" t="str">
        <f>E9</f>
        <v>NAMPA 2</v>
      </c>
      <c r="C13" s="78"/>
      <c r="D13" s="79"/>
      <c r="E13" s="79"/>
      <c r="F13" s="80"/>
      <c r="G13" s="55" t="s">
        <v>22</v>
      </c>
      <c r="H13" s="43" t="str">
        <f>E9</f>
        <v>NAMPA 2</v>
      </c>
      <c r="I13" s="65"/>
      <c r="J13" s="83"/>
      <c r="K13" s="84">
        <f>COUNTIF($C$11:$E$13,H13)</f>
        <v>0</v>
      </c>
      <c r="L13" s="85">
        <f>K13*H7</f>
        <v>0</v>
      </c>
      <c r="M13" s="58"/>
    </row>
    <row r="14" spans="1:18" ht="119.25" hidden="1" customHeight="1" thickTop="1" thickBot="1" x14ac:dyDescent="0.3">
      <c r="A14" s="54" t="s">
        <v>16</v>
      </c>
      <c r="B14" s="56" t="str">
        <f>F9</f>
        <v>XXX</v>
      </c>
      <c r="C14" s="63"/>
      <c r="D14" s="64"/>
      <c r="E14" s="64"/>
      <c r="F14" s="64"/>
      <c r="G14" s="54" t="s">
        <v>16</v>
      </c>
      <c r="H14" s="56" t="str">
        <f>F9</f>
        <v>XXX</v>
      </c>
      <c r="I14" s="57"/>
      <c r="J14" s="81"/>
      <c r="K14" s="82">
        <f>COUNTIF($C$11:$E$13,H14)</f>
        <v>0</v>
      </c>
      <c r="L14" s="59">
        <f>K14*H8</f>
        <v>0</v>
      </c>
      <c r="M14" s="58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10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10"/>
    </row>
    <row r="17" spans="11:11" ht="15.75" x14ac:dyDescent="0.25">
      <c r="K17" s="5"/>
    </row>
    <row r="18" spans="11:11" ht="15.75" x14ac:dyDescent="0.25">
      <c r="K18" s="5"/>
    </row>
    <row r="19" spans="11:11" ht="15.75" x14ac:dyDescent="0.25">
      <c r="K19" s="5"/>
    </row>
    <row r="20" spans="11:11" ht="15.75" x14ac:dyDescent="0.25">
      <c r="K20" s="5"/>
    </row>
  </sheetData>
  <dataConsolidate/>
  <mergeCells count="12">
    <mergeCell ref="M9:O9"/>
    <mergeCell ref="M10:O10"/>
    <mergeCell ref="K9:K10"/>
    <mergeCell ref="L9:L10"/>
    <mergeCell ref="A8:L8"/>
    <mergeCell ref="C3:E3"/>
    <mergeCell ref="G3:I3"/>
    <mergeCell ref="A6:L6"/>
    <mergeCell ref="A7:B7"/>
    <mergeCell ref="C7:D7"/>
    <mergeCell ref="E7:F7"/>
    <mergeCell ref="H7:L7"/>
  </mergeCells>
  <phoneticPr fontId="15" type="noConversion"/>
  <conditionalFormatting sqref="A5:A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F5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5:G5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:I14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2:I14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{EA4826E2-0DF6-4F0A-9B35-2CCB1F7C25C7}</x14:id>
        </ext>
      </extLst>
    </cfRule>
  </conditionalFormatting>
  <conditionalFormatting sqref="K12:K14">
    <cfRule type="dataBar" priority="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{73AA6A4C-4A51-42DE-803D-05966040F506}</x14:id>
        </ext>
      </extLst>
    </cfRule>
  </conditionalFormatting>
  <conditionalFormatting sqref="K15:K20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{9BED83C3-9EB3-4E38-AC57-96F5B9BC5458}</x14:id>
        </ext>
      </extLst>
    </cfRule>
  </conditionalFormatting>
  <dataValidations count="9">
    <dataValidation type="list" allowBlank="1" showInputMessage="1" showErrorMessage="1" sqref="C11:C14" xr:uid="{E1553832-939A-4261-A0DF-35587DFC2B9E}">
      <formula1>"KUNA 3, KUNA 2"</formula1>
    </dataValidation>
    <dataValidation type="list" allowBlank="1" showInputMessage="1" showErrorMessage="1" sqref="D12:D14" xr:uid="{43FE5905-7372-4141-AA0B-ED1B52F7E060}">
      <formula1>"WILDER 4, KUNA 3"</formula1>
    </dataValidation>
    <dataValidation type="list" allowBlank="1" showInputMessage="1" showErrorMessage="1" sqref="F13" xr:uid="{A598CD31-9674-47A4-9997-CCCB932B70D6}">
      <formula1>"COMPASS  3, ACHD 1"</formula1>
    </dataValidation>
    <dataValidation type="list" allowBlank="1" showInputMessage="1" showErrorMessage="1" sqref="E13:E14 F14" xr:uid="{F258269C-9B90-4EA9-85FF-5215FA3D4178}">
      <formula1>"KUNA 2, BOISE 1"</formula1>
    </dataValidation>
    <dataValidation type="list" allowBlank="1" showInputMessage="1" showErrorMessage="1" sqref="F11" xr:uid="{A7BCB35A-26C7-4EAF-A87C-7EF4389DB5B5}">
      <formula1>"COMPASS 1, ACHD 1"</formula1>
    </dataValidation>
    <dataValidation type="list" allowBlank="1" showInputMessage="1" showErrorMessage="1" sqref="D11" xr:uid="{2F051289-C061-4EE1-ABDA-4F9348E6BC10}">
      <formula1>"ACHD 1, NAMPA 1"</formula1>
    </dataValidation>
    <dataValidation type="list" allowBlank="1" showInputMessage="1" showErrorMessage="1" sqref="E11" xr:uid="{0D9E4DB0-8F0E-41DA-A814-20E797257095}">
      <formula1>"ACHD 1, NAMPA 2"</formula1>
    </dataValidation>
    <dataValidation type="list" allowBlank="1" showInputMessage="1" showErrorMessage="1" sqref="E12" xr:uid="{C833CCC7-0104-4559-8B81-320D0E6530C6}">
      <formula1>"NAMPA 1, NAMPA 2"</formula1>
    </dataValidation>
    <dataValidation type="list" allowBlank="1" showInputMessage="1" showErrorMessage="1" sqref="F12" xr:uid="{D552C8E4-AAB8-4A64-BB96-0CD4153D88AD}">
      <formula1>"COMPASS 2, ACHD 1"</formula1>
    </dataValidation>
  </dataValidations>
  <hyperlinks>
    <hyperlink ref="C9" r:id="rId1" xr:uid="{A2D0F4F2-C74E-4368-A4F8-B9BA1264F86D}"/>
    <hyperlink ref="D9" r:id="rId2" xr:uid="{2F7D1067-FAB0-45C8-BD92-862B41D0B7ED}"/>
    <hyperlink ref="E9" r:id="rId3" display="NAMPA 1" xr:uid="{03C90C3C-5192-4A8B-A841-3D871A86F691}"/>
  </hyperlinks>
  <pageMargins left="0.25" right="0.25" top="0.75" bottom="0.75" header="0.3" footer="0.3"/>
  <pageSetup paperSize="17" scale="45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4826E2-0DF6-4F0A-9B35-2CCB1F7C25C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K11</xm:sqref>
        </x14:conditionalFormatting>
        <x14:conditionalFormatting xmlns:xm="http://schemas.microsoft.com/office/excel/2006/main">
          <x14:cfRule type="dataBar" id="{73AA6A4C-4A51-42DE-803D-05966040F50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K12:K14</xm:sqref>
        </x14:conditionalFormatting>
        <x14:conditionalFormatting xmlns:xm="http://schemas.microsoft.com/office/excel/2006/main">
          <x14:cfRule type="dataBar" id="{9BED83C3-9EB3-4E38-AC57-96F5B9BC545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K15:K20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CIMI</vt:lpstr>
      <vt:lpstr>PDP</vt:lpstr>
      <vt:lpstr>CIMI!Print_Area</vt:lpstr>
      <vt:lpstr>PDP!Print_Area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Josie Gallup</cp:lastModifiedBy>
  <cp:lastPrinted>2021-02-02T15:20:29Z</cp:lastPrinted>
  <dcterms:created xsi:type="dcterms:W3CDTF">2020-06-08T13:05:27Z</dcterms:created>
  <dcterms:modified xsi:type="dcterms:W3CDTF">2024-06-05T21:59:13Z</dcterms:modified>
</cp:coreProperties>
</file>